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4100" yWindow="194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K2" i="1"/>
  <c r="L2" i="1"/>
  <c r="M2" i="1"/>
  <c r="N2" i="1"/>
  <c r="O2" i="1"/>
  <c r="P2" i="1"/>
  <c r="J3" i="1"/>
  <c r="K3" i="1"/>
  <c r="L3" i="1"/>
  <c r="M3" i="1"/>
  <c r="N3" i="1"/>
  <c r="O3" i="1"/>
  <c r="P3" i="1"/>
  <c r="J4" i="1"/>
  <c r="K4" i="1"/>
  <c r="L4" i="1"/>
  <c r="M4" i="1"/>
  <c r="N4" i="1"/>
  <c r="O4" i="1"/>
  <c r="P4" i="1"/>
  <c r="J5" i="1"/>
  <c r="K5" i="1"/>
  <c r="L5" i="1"/>
  <c r="M5" i="1"/>
  <c r="N5" i="1"/>
  <c r="O5" i="1"/>
  <c r="P5" i="1"/>
  <c r="K14" i="1"/>
  <c r="O14" i="1"/>
  <c r="N14" i="1"/>
  <c r="L14" i="1"/>
  <c r="M14" i="1"/>
  <c r="K13" i="1"/>
  <c r="O13" i="1"/>
  <c r="N13" i="1"/>
  <c r="L13" i="1"/>
  <c r="M13" i="1"/>
  <c r="K12" i="1"/>
  <c r="O12" i="1"/>
  <c r="N12" i="1"/>
  <c r="L12" i="1"/>
  <c r="M12" i="1"/>
  <c r="K11" i="1"/>
  <c r="O11" i="1"/>
  <c r="J11" i="1"/>
  <c r="N11" i="1"/>
  <c r="P11" i="1"/>
  <c r="L11" i="1"/>
  <c r="M11" i="1"/>
  <c r="K10" i="1"/>
  <c r="O10" i="1"/>
  <c r="J10" i="1"/>
  <c r="N10" i="1"/>
  <c r="P10" i="1"/>
  <c r="L10" i="1"/>
  <c r="M10" i="1"/>
  <c r="K9" i="1"/>
  <c r="O9" i="1"/>
  <c r="J9" i="1"/>
  <c r="N9" i="1"/>
  <c r="P9" i="1"/>
  <c r="L9" i="1"/>
  <c r="M9" i="1"/>
  <c r="K8" i="1"/>
  <c r="O8" i="1"/>
  <c r="N8" i="1"/>
  <c r="L8" i="1"/>
  <c r="M8" i="1"/>
  <c r="K7" i="1"/>
  <c r="O7" i="1"/>
  <c r="N7" i="1"/>
  <c r="L7" i="1"/>
  <c r="M7" i="1"/>
  <c r="K6" i="1"/>
  <c r="O6" i="1"/>
  <c r="N6" i="1"/>
  <c r="L6" i="1"/>
  <c r="M6" i="1"/>
</calcChain>
</file>

<file path=xl/sharedStrings.xml><?xml version="1.0" encoding="utf-8"?>
<sst xmlns="http://schemas.openxmlformats.org/spreadsheetml/2006/main" count="29" uniqueCount="18">
  <si>
    <t>date collected</t>
  </si>
  <si>
    <t>sample location</t>
  </si>
  <si>
    <t>pH initial</t>
  </si>
  <si>
    <t>TA</t>
  </si>
  <si>
    <t>PA 5.75</t>
  </si>
  <si>
    <t>IA 4.3</t>
  </si>
  <si>
    <t>ripley ratio IA:PA</t>
  </si>
  <si>
    <t>digester</t>
  </si>
  <si>
    <t>hydrolyzer</t>
  </si>
  <si>
    <t>sample (mL)</t>
  </si>
  <si>
    <t>H2SO4 (N)</t>
  </si>
  <si>
    <t>mL to 5.75</t>
  </si>
  <si>
    <t>H2SO4 (Vf at pH 5.75)</t>
  </si>
  <si>
    <t>H2SO4 (Vi)</t>
  </si>
  <si>
    <t>H2SO4 (Vf at pH 4.3)</t>
  </si>
  <si>
    <t>H2SO4 (Vf at pH 4.0)</t>
  </si>
  <si>
    <t>mL to 4.3</t>
  </si>
  <si>
    <t>mL to V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</si>
</sst>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23" sqref="D23"/>
    </sheetView>
  </sheetViews>
  <sheetFormatPr baseColWidth="10" defaultRowHeight="15" x14ac:dyDescent="0"/>
  <cols>
    <col min="3" max="3" width="6.83203125" customWidth="1"/>
    <col min="4" max="4" width="7.1640625" customWidth="1"/>
    <col min="5" max="5" width="6.6640625" customWidth="1"/>
    <col min="6" max="6" width="7.33203125" customWidth="1"/>
    <col min="7" max="7" width="10" customWidth="1"/>
    <col min="8" max="9" width="9.5" customWidth="1"/>
    <col min="10" max="12" width="6.5" customWidth="1"/>
    <col min="13" max="15" width="7.83203125" customWidth="1"/>
  </cols>
  <sheetData>
    <row r="1" spans="1:16" s="9" customFormat="1" ht="28">
      <c r="A1" s="1" t="s">
        <v>0</v>
      </c>
      <c r="B1" s="2" t="s">
        <v>1</v>
      </c>
      <c r="C1" s="3" t="s">
        <v>9</v>
      </c>
      <c r="D1" s="4" t="s">
        <v>10</v>
      </c>
      <c r="E1" s="4" t="s">
        <v>2</v>
      </c>
      <c r="F1" s="3" t="s">
        <v>13</v>
      </c>
      <c r="G1" s="5" t="s">
        <v>12</v>
      </c>
      <c r="H1" s="6" t="s">
        <v>14</v>
      </c>
      <c r="I1" s="6" t="s">
        <v>15</v>
      </c>
      <c r="J1" s="7" t="s">
        <v>11</v>
      </c>
      <c r="K1" s="7" t="s">
        <v>16</v>
      </c>
      <c r="L1" s="7" t="s">
        <v>17</v>
      </c>
      <c r="M1" s="8" t="s">
        <v>3</v>
      </c>
      <c r="N1" s="8" t="s">
        <v>4</v>
      </c>
      <c r="O1" s="8" t="s">
        <v>5</v>
      </c>
      <c r="P1" s="4" t="s">
        <v>6</v>
      </c>
    </row>
    <row r="2" spans="1:16" s="11" customFormat="1">
      <c r="A2" s="10">
        <v>42139</v>
      </c>
      <c r="B2" s="11" t="s">
        <v>7</v>
      </c>
      <c r="C2" s="12">
        <v>50</v>
      </c>
      <c r="D2" s="13">
        <v>0.25</v>
      </c>
      <c r="E2" s="13">
        <v>7.32</v>
      </c>
      <c r="F2" s="12">
        <v>0</v>
      </c>
      <c r="G2" s="12">
        <v>15.5</v>
      </c>
      <c r="H2" s="12">
        <v>23.9</v>
      </c>
      <c r="I2" s="12">
        <v>25.1</v>
      </c>
      <c r="J2" s="12">
        <f t="shared" ref="J2:L14" si="0">G2-F2</f>
        <v>15.5</v>
      </c>
      <c r="K2" s="12">
        <f t="shared" si="0"/>
        <v>8.3999999999999986</v>
      </c>
      <c r="L2" s="13">
        <f t="shared" si="0"/>
        <v>1.2000000000000028</v>
      </c>
      <c r="M2" s="12">
        <f t="shared" ref="M2:M14" si="1">((J2+K2+L2)*D2*50000)/C2</f>
        <v>6275</v>
      </c>
      <c r="N2" s="11">
        <f t="shared" ref="N2:N14" si="2">(J2*D2*50000)/C2</f>
        <v>3875</v>
      </c>
      <c r="O2" s="14">
        <f t="shared" ref="O2:O14" si="3">(K2*D2*50000)/C2</f>
        <v>2099.9999999999995</v>
      </c>
      <c r="P2" s="13">
        <f t="shared" ref="P2:P5" si="4">O2/N2</f>
        <v>0.54193548387096757</v>
      </c>
    </row>
    <row r="3" spans="1:16" s="11" customFormat="1">
      <c r="A3" s="10">
        <v>42139</v>
      </c>
      <c r="B3" s="11" t="s">
        <v>7</v>
      </c>
      <c r="C3" s="12">
        <v>50</v>
      </c>
      <c r="D3" s="13">
        <v>0.25</v>
      </c>
      <c r="E3" s="13">
        <v>7.32</v>
      </c>
      <c r="F3" s="12">
        <v>0</v>
      </c>
      <c r="G3" s="12">
        <v>14.7</v>
      </c>
      <c r="H3" s="12">
        <v>23.5</v>
      </c>
      <c r="I3" s="12">
        <v>25.1</v>
      </c>
      <c r="J3" s="12">
        <f t="shared" si="0"/>
        <v>14.7</v>
      </c>
      <c r="K3" s="12">
        <f t="shared" si="0"/>
        <v>8.8000000000000007</v>
      </c>
      <c r="L3" s="13">
        <f t="shared" si="0"/>
        <v>1.6000000000000014</v>
      </c>
      <c r="M3" s="12">
        <f t="shared" si="1"/>
        <v>6275</v>
      </c>
      <c r="N3" s="11">
        <f t="shared" si="2"/>
        <v>3675</v>
      </c>
      <c r="O3" s="14">
        <f t="shared" si="3"/>
        <v>2200.0000000000005</v>
      </c>
      <c r="P3" s="13">
        <f t="shared" si="4"/>
        <v>0.59863945578231303</v>
      </c>
    </row>
    <row r="4" spans="1:16" s="11" customFormat="1">
      <c r="A4" s="10">
        <v>42139</v>
      </c>
      <c r="B4" s="11" t="s">
        <v>7</v>
      </c>
      <c r="C4" s="12">
        <v>50</v>
      </c>
      <c r="D4" s="13">
        <v>0.25</v>
      </c>
      <c r="E4" s="13">
        <v>7.34</v>
      </c>
      <c r="F4" s="12">
        <v>0</v>
      </c>
      <c r="G4" s="12">
        <v>13.6</v>
      </c>
      <c r="H4" s="12">
        <v>23.4</v>
      </c>
      <c r="I4" s="12">
        <v>24.5</v>
      </c>
      <c r="J4" s="12">
        <f t="shared" si="0"/>
        <v>13.6</v>
      </c>
      <c r="K4" s="12">
        <f t="shared" si="0"/>
        <v>9.7999999999999989</v>
      </c>
      <c r="L4" s="13">
        <f t="shared" si="0"/>
        <v>1.1000000000000014</v>
      </c>
      <c r="M4" s="12">
        <f t="shared" si="1"/>
        <v>6125</v>
      </c>
      <c r="N4" s="11">
        <f t="shared" si="2"/>
        <v>3400</v>
      </c>
      <c r="O4" s="14">
        <f t="shared" si="3"/>
        <v>2449.9999999999995</v>
      </c>
      <c r="P4" s="13">
        <f t="shared" si="4"/>
        <v>0.72058823529411753</v>
      </c>
    </row>
    <row r="5" spans="1:16" s="11" customFormat="1">
      <c r="A5" s="10">
        <v>42139</v>
      </c>
      <c r="B5" s="11" t="s">
        <v>7</v>
      </c>
      <c r="C5" s="12">
        <v>50</v>
      </c>
      <c r="D5" s="13">
        <v>0.25</v>
      </c>
      <c r="E5" s="13">
        <v>7.31</v>
      </c>
      <c r="F5" s="12">
        <v>0</v>
      </c>
      <c r="G5" s="12">
        <v>14.4</v>
      </c>
      <c r="H5" s="12">
        <v>22.6</v>
      </c>
      <c r="I5" s="12">
        <v>24</v>
      </c>
      <c r="J5" s="12">
        <f t="shared" si="0"/>
        <v>14.4</v>
      </c>
      <c r="K5" s="12">
        <f t="shared" si="0"/>
        <v>8.2000000000000011</v>
      </c>
      <c r="L5" s="13">
        <f t="shared" si="0"/>
        <v>1.3999999999999986</v>
      </c>
      <c r="M5" s="12">
        <f t="shared" si="1"/>
        <v>6000</v>
      </c>
      <c r="N5" s="11">
        <f t="shared" si="2"/>
        <v>3600</v>
      </c>
      <c r="O5" s="14">
        <f t="shared" si="3"/>
        <v>2050.0000000000005</v>
      </c>
      <c r="P5" s="13">
        <f t="shared" si="4"/>
        <v>0.56944444444444453</v>
      </c>
    </row>
    <row r="6" spans="1:16" s="11" customFormat="1">
      <c r="A6" s="10">
        <v>42139</v>
      </c>
      <c r="B6" s="11" t="s">
        <v>8</v>
      </c>
      <c r="C6" s="12">
        <v>50</v>
      </c>
      <c r="D6" s="13">
        <v>0.25</v>
      </c>
      <c r="E6" s="13">
        <v>5.14</v>
      </c>
      <c r="F6" s="12">
        <v>24.1</v>
      </c>
      <c r="G6" s="12"/>
      <c r="H6" s="12">
        <v>32</v>
      </c>
      <c r="I6" s="12">
        <v>35.299999999999997</v>
      </c>
      <c r="J6" s="12">
        <v>0</v>
      </c>
      <c r="K6" s="12">
        <f>H6-F6</f>
        <v>7.8999999999999986</v>
      </c>
      <c r="L6" s="13">
        <f t="shared" si="0"/>
        <v>3.2999999999999972</v>
      </c>
      <c r="M6" s="12">
        <f t="shared" si="1"/>
        <v>2799.9999999999986</v>
      </c>
      <c r="N6" s="11">
        <f t="shared" si="2"/>
        <v>0</v>
      </c>
      <c r="O6" s="14">
        <f t="shared" si="3"/>
        <v>1974.9999999999998</v>
      </c>
      <c r="P6" s="13"/>
    </row>
    <row r="7" spans="1:16" s="11" customFormat="1">
      <c r="A7" s="10">
        <v>42139</v>
      </c>
      <c r="B7" s="11" t="s">
        <v>8</v>
      </c>
      <c r="C7" s="12">
        <v>50</v>
      </c>
      <c r="D7" s="13">
        <v>0.25</v>
      </c>
      <c r="E7" s="13">
        <v>5.14</v>
      </c>
      <c r="F7" s="12">
        <v>35.299999999999997</v>
      </c>
      <c r="G7" s="12"/>
      <c r="H7" s="12">
        <v>43.4</v>
      </c>
      <c r="I7" s="12">
        <v>46.6</v>
      </c>
      <c r="J7" s="12">
        <v>0</v>
      </c>
      <c r="K7" s="12">
        <f>H7-F7</f>
        <v>8.1000000000000014</v>
      </c>
      <c r="L7" s="13">
        <f t="shared" si="0"/>
        <v>3.2000000000000028</v>
      </c>
      <c r="M7" s="12">
        <f t="shared" si="1"/>
        <v>2825.0000000000014</v>
      </c>
      <c r="N7" s="11">
        <f t="shared" si="2"/>
        <v>0</v>
      </c>
      <c r="O7" s="14">
        <f t="shared" si="3"/>
        <v>2025.0000000000002</v>
      </c>
      <c r="P7" s="13"/>
    </row>
    <row r="8" spans="1:16" s="11" customFormat="1">
      <c r="A8" s="10">
        <v>42139</v>
      </c>
      <c r="B8" s="11" t="s">
        <v>8</v>
      </c>
      <c r="C8" s="12">
        <v>50</v>
      </c>
      <c r="D8" s="13">
        <v>0.25</v>
      </c>
      <c r="E8" s="13">
        <v>5.14</v>
      </c>
      <c r="F8" s="12">
        <v>24.6</v>
      </c>
      <c r="G8" s="12"/>
      <c r="H8" s="12">
        <v>32.9</v>
      </c>
      <c r="I8" s="12">
        <v>36</v>
      </c>
      <c r="J8" s="12">
        <v>0</v>
      </c>
      <c r="K8" s="12">
        <f>H8-F8</f>
        <v>8.2999999999999972</v>
      </c>
      <c r="L8" s="13">
        <f t="shared" si="0"/>
        <v>3.1000000000000014</v>
      </c>
      <c r="M8" s="12">
        <f t="shared" si="1"/>
        <v>2849.9999999999995</v>
      </c>
      <c r="N8" s="11">
        <f t="shared" si="2"/>
        <v>0</v>
      </c>
      <c r="O8" s="14">
        <f t="shared" si="3"/>
        <v>2074.9999999999995</v>
      </c>
      <c r="P8" s="13"/>
    </row>
    <row r="9" spans="1:16" s="11" customFormat="1">
      <c r="A9" s="10">
        <v>42145</v>
      </c>
      <c r="B9" s="11" t="s">
        <v>7</v>
      </c>
      <c r="C9" s="12">
        <v>50</v>
      </c>
      <c r="D9" s="13">
        <v>0.25</v>
      </c>
      <c r="E9" s="13">
        <v>7.21</v>
      </c>
      <c r="F9" s="12">
        <v>0</v>
      </c>
      <c r="G9" s="12">
        <v>14.4</v>
      </c>
      <c r="H9" s="12">
        <v>23</v>
      </c>
      <c r="I9" s="12">
        <v>24.7</v>
      </c>
      <c r="J9" s="12">
        <f t="shared" ref="J9:K11" si="5">G9-F9</f>
        <v>14.4</v>
      </c>
      <c r="K9" s="12">
        <f t="shared" si="5"/>
        <v>8.6</v>
      </c>
      <c r="L9" s="13">
        <f t="shared" si="0"/>
        <v>1.6999999999999993</v>
      </c>
      <c r="M9" s="12">
        <f t="shared" si="1"/>
        <v>6175</v>
      </c>
      <c r="N9" s="11">
        <f t="shared" si="2"/>
        <v>3600</v>
      </c>
      <c r="O9" s="14">
        <f t="shared" si="3"/>
        <v>2150</v>
      </c>
      <c r="P9" s="13">
        <f t="shared" ref="P9:P11" si="6">O9/N9</f>
        <v>0.59722222222222221</v>
      </c>
    </row>
    <row r="10" spans="1:16" s="11" customFormat="1">
      <c r="A10" s="10">
        <v>42145</v>
      </c>
      <c r="B10" s="11" t="s">
        <v>7</v>
      </c>
      <c r="C10" s="12">
        <v>50</v>
      </c>
      <c r="D10" s="13">
        <v>0.25</v>
      </c>
      <c r="E10" s="13">
        <v>7.21</v>
      </c>
      <c r="F10" s="12">
        <v>0</v>
      </c>
      <c r="G10" s="12">
        <v>13.4</v>
      </c>
      <c r="H10" s="12">
        <v>22.3</v>
      </c>
      <c r="I10" s="12">
        <v>24.1</v>
      </c>
      <c r="J10" s="12">
        <f t="shared" si="5"/>
        <v>13.4</v>
      </c>
      <c r="K10" s="12">
        <f t="shared" si="5"/>
        <v>8.9</v>
      </c>
      <c r="L10" s="13">
        <f t="shared" si="0"/>
        <v>1.8000000000000007</v>
      </c>
      <c r="M10" s="12">
        <f t="shared" si="1"/>
        <v>6025</v>
      </c>
      <c r="N10" s="11">
        <f t="shared" si="2"/>
        <v>3350</v>
      </c>
      <c r="O10" s="14">
        <f t="shared" si="3"/>
        <v>2225</v>
      </c>
      <c r="P10" s="13">
        <f t="shared" si="6"/>
        <v>0.66417910447761197</v>
      </c>
    </row>
    <row r="11" spans="1:16" s="11" customFormat="1">
      <c r="A11" s="10">
        <v>42145</v>
      </c>
      <c r="B11" s="11" t="s">
        <v>7</v>
      </c>
      <c r="C11" s="12">
        <v>50</v>
      </c>
      <c r="D11" s="13">
        <v>0.25</v>
      </c>
      <c r="E11" s="13">
        <v>7.22</v>
      </c>
      <c r="F11" s="12">
        <v>0</v>
      </c>
      <c r="G11" s="12">
        <v>13.7</v>
      </c>
      <c r="H11" s="12">
        <v>22.6</v>
      </c>
      <c r="I11" s="12">
        <v>24</v>
      </c>
      <c r="J11" s="12">
        <f t="shared" si="5"/>
        <v>13.7</v>
      </c>
      <c r="K11" s="12">
        <f t="shared" si="5"/>
        <v>8.9000000000000021</v>
      </c>
      <c r="L11" s="13">
        <f t="shared" si="0"/>
        <v>1.3999999999999986</v>
      </c>
      <c r="M11" s="12">
        <f t="shared" si="1"/>
        <v>6000</v>
      </c>
      <c r="N11" s="11">
        <f t="shared" si="2"/>
        <v>3425</v>
      </c>
      <c r="O11" s="14">
        <f t="shared" si="3"/>
        <v>2225.0000000000005</v>
      </c>
      <c r="P11" s="13">
        <f t="shared" si="6"/>
        <v>0.64963503649635046</v>
      </c>
    </row>
    <row r="12" spans="1:16" s="11" customFormat="1">
      <c r="A12" s="10">
        <v>42145</v>
      </c>
      <c r="B12" s="11" t="s">
        <v>8</v>
      </c>
      <c r="C12" s="12">
        <v>50</v>
      </c>
      <c r="D12" s="13">
        <v>0.25</v>
      </c>
      <c r="E12" s="13">
        <v>5.04</v>
      </c>
      <c r="F12" s="12">
        <v>0</v>
      </c>
      <c r="G12" s="12"/>
      <c r="H12" s="12">
        <v>6.8</v>
      </c>
      <c r="I12" s="12">
        <v>9.8000000000000007</v>
      </c>
      <c r="J12" s="12">
        <v>0</v>
      </c>
      <c r="K12" s="12">
        <f>H12-F12</f>
        <v>6.8</v>
      </c>
      <c r="L12" s="13">
        <f t="shared" si="0"/>
        <v>3.0000000000000009</v>
      </c>
      <c r="M12" s="12">
        <f t="shared" si="1"/>
        <v>2450.0000000000005</v>
      </c>
      <c r="N12" s="11">
        <f t="shared" si="2"/>
        <v>0</v>
      </c>
      <c r="O12" s="14">
        <f t="shared" si="3"/>
        <v>1700</v>
      </c>
      <c r="P12" s="13"/>
    </row>
    <row r="13" spans="1:16" s="11" customFormat="1">
      <c r="A13" s="10">
        <v>42145</v>
      </c>
      <c r="B13" s="11" t="s">
        <v>8</v>
      </c>
      <c r="C13" s="12">
        <v>50</v>
      </c>
      <c r="D13" s="13">
        <v>0.25</v>
      </c>
      <c r="E13" s="13">
        <v>5.04</v>
      </c>
      <c r="F13" s="12">
        <v>9.8000000000000007</v>
      </c>
      <c r="G13" s="12"/>
      <c r="H13" s="12">
        <v>16.899999999999999</v>
      </c>
      <c r="I13" s="12">
        <v>20</v>
      </c>
      <c r="J13" s="12">
        <v>0</v>
      </c>
      <c r="K13" s="12">
        <f>H13-F13</f>
        <v>7.0999999999999979</v>
      </c>
      <c r="L13" s="13">
        <f t="shared" si="0"/>
        <v>3.1000000000000014</v>
      </c>
      <c r="M13" s="12">
        <f t="shared" si="1"/>
        <v>2549.9999999999995</v>
      </c>
      <c r="N13" s="11">
        <f t="shared" si="2"/>
        <v>0</v>
      </c>
      <c r="O13" s="14">
        <f t="shared" si="3"/>
        <v>1774.9999999999993</v>
      </c>
      <c r="P13" s="13"/>
    </row>
    <row r="14" spans="1:16" s="11" customFormat="1">
      <c r="A14" s="10">
        <v>42145</v>
      </c>
      <c r="B14" s="11" t="s">
        <v>8</v>
      </c>
      <c r="C14" s="12">
        <v>50</v>
      </c>
      <c r="D14" s="13">
        <v>0.25</v>
      </c>
      <c r="E14" s="13">
        <v>5.04</v>
      </c>
      <c r="F14" s="12">
        <v>20</v>
      </c>
      <c r="G14" s="12"/>
      <c r="H14" s="12">
        <v>26.8</v>
      </c>
      <c r="I14" s="12">
        <v>29.9</v>
      </c>
      <c r="J14" s="12">
        <v>0</v>
      </c>
      <c r="K14" s="12">
        <f>H14-F14</f>
        <v>6.8000000000000007</v>
      </c>
      <c r="L14" s="13">
        <f t="shared" si="0"/>
        <v>3.0999999999999979</v>
      </c>
      <c r="M14" s="12">
        <f t="shared" si="1"/>
        <v>2474.9999999999995</v>
      </c>
      <c r="N14" s="11">
        <f t="shared" si="2"/>
        <v>0</v>
      </c>
      <c r="O14" s="14">
        <f t="shared" si="3"/>
        <v>1700.0000000000002</v>
      </c>
      <c r="P14" s="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2015-11-02T20:35:01Z</dcterms:created>
  <dcterms:modified xsi:type="dcterms:W3CDTF">2015-11-02T20:39:45Z</dcterms:modified>
</cp:coreProperties>
</file>